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30\業務課\★★業務ストックファイル★★\●業務\経営分析比較表（水道）\"/>
    </mc:Choice>
  </mc:AlternateContent>
  <workbookProtection workbookAlgorithmName="SHA-512" workbookHashValue="U5FlLJC8d5Ocmt35imBWU2eWfH7TPMUB05Py269oiDczVJg0PMcS0OIY0FxHwKg7H4L7s2sZ9kteSJojAZ+jrg==" workbookSaltValue="D04dMD42M7Uon+ogPT0T5w==" workbookSpinCount="100000" lockStructure="1"/>
  <bookViews>
    <workbookView xWindow="0" yWindow="0" windowWidth="20490" windowHeight="72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<sst xmlns="http://schemas.openxmlformats.org/spreadsheetml/2006/main" count="220" uniqueCount="107">
  <si>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</si>
  <si>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</si>
  <si>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</si>
  <si>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</si>
  <si>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</si>
  <si>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</si>
  <si>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</si>
  <si>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</si>
  <si>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</si>
  <si>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</si>
  <si>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</si>
  <si>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</si>
  <si>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</si>
  <si>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</si>
  <si>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</si>
  <si>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</si>
  <si>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</si>
  <si>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</si>
  <si>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</si>
  <si>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</si>
  <si>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</si>
  <si>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</si>
  <si>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</si>
  <si>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</si>
  <si>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</si>
  <si>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</si>
  <si>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</si>
  <si>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</si>
  <si>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</si>
  <si>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</si>
  <si>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</si>
  <si>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</si>
  <si>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</si>
  <si>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</si>
  <si>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</si>
  <si>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</si>
  <si>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</si>
  <si>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</si>
  <si>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</si>
  <si>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</si>
  <si>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</si>
  <si>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</si>
  <si>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</si>
  <si>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</si>
  <si>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</si>
  <si>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</si>
  <si>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</si>
  <si>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</si>
  <si>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</si>
  <si>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</si>
  <si>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</si>
  <si>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</si>
  <si>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</si>
  <si>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</si>
  <si>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</si>
  <si>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</si>
  <si>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</si>
  <si>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</si>
  <si>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</si>
  <si>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</si>
  <si>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</si>
  <si>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</si>
  <si>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</si>
  <si>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</si>
  <si>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</si>
  <si>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</si>
  <si>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</si>
  <si>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</si>
  <si>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</si>
  <si>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</si>
  <si>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</si>
  <si>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</si>
  <si>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</si>
  <si>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</si>
  <si>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</si>
  <si>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</si>
  <si>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</si>
  <si>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</si>
  <si>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</si>
  <si>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</si>
  <si>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</si>
  <si>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</si>
  <si>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</si>
  <si>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</si>
  <si>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</si>
  <si>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</si>
  <si>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</si>
  <si>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</si>
  <si>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</si>
  <si>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</si>
  <si>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</si>
  <si>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</si>
  <si>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</si>
  <si>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</si>
  <si>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</si>
  <si>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</si>
  <si>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</si>
  <si>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</si>
  <si>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</si>
  <si>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</si>
  <si>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</si>
  <si>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</si>
  <si>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</si>
  <si>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</si>
  <si>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は、需要者の使用水量の減少に伴い給水収益は減収したが、営業外収益による収入の増収等により黒字を確保することができた。しかし、給水人口の減少等に伴い水需要が減少する厳しい社会情勢であることに変わりはなく、将来にわたり健全な経営を維持するために、収益の確保を図っていく。
　施設利用率においても、水需要の減少に伴い低下していくことが予測され、適切な施設規模のあり方についてスペックダウン、ダウンサイジング及び広域化を含めた検討を行っていく。
　また、法定耐用年数を超える管路が増加し、更新に要する費用が増加することが予測されることから、計画的かつ適切な設備投資を行うとともに、補助金等も活用することにより現金を確保し、健全な経営につなげる取組みを行っていく。</t>
    <rPh sb="1" eb="3">
      <t>ヘイセイ</t>
    </rPh>
    <rPh sb="5" eb="6">
      <t>ネン</t>
    </rPh>
    <rPh sb="6" eb="7">
      <t>ド</t>
    </rPh>
    <rPh sb="9" eb="11">
      <t>ジュヨウ</t>
    </rPh>
    <rPh sb="11" eb="12">
      <t>シャ</t>
    </rPh>
    <rPh sb="13" eb="15">
      <t>シヨウ</t>
    </rPh>
    <rPh sb="15" eb="17">
      <t>スイリョウ</t>
    </rPh>
    <rPh sb="18" eb="19">
      <t>ゲン</t>
    </rPh>
    <rPh sb="19" eb="20">
      <t>ショウ</t>
    </rPh>
    <rPh sb="21" eb="22">
      <t>トモナ</t>
    </rPh>
    <rPh sb="23" eb="27">
      <t>キュウスイシュウエキ</t>
    </rPh>
    <rPh sb="28" eb="30">
      <t>ゲンシュウ</t>
    </rPh>
    <rPh sb="34" eb="37">
      <t>エイギョウガイ</t>
    </rPh>
    <rPh sb="37" eb="39">
      <t>シュウエキ</t>
    </rPh>
    <rPh sb="42" eb="44">
      <t>シュウニュウ</t>
    </rPh>
    <rPh sb="45" eb="48">
      <t>ゾウシュウトウ</t>
    </rPh>
    <rPh sb="51" eb="53">
      <t>クロジ</t>
    </rPh>
    <rPh sb="54" eb="56">
      <t>カクホ</t>
    </rPh>
    <rPh sb="69" eb="71">
      <t>キュウスイ</t>
    </rPh>
    <rPh sb="71" eb="73">
      <t>ジンコウ</t>
    </rPh>
    <rPh sb="74" eb="75">
      <t>ゲン</t>
    </rPh>
    <rPh sb="75" eb="76">
      <t>ショウ</t>
    </rPh>
    <rPh sb="76" eb="77">
      <t>トウ</t>
    </rPh>
    <rPh sb="78" eb="79">
      <t>トモナ</t>
    </rPh>
    <rPh sb="80" eb="81">
      <t>ミズ</t>
    </rPh>
    <rPh sb="81" eb="83">
      <t>ジュヨウ</t>
    </rPh>
    <rPh sb="84" eb="85">
      <t>ゲン</t>
    </rPh>
    <rPh sb="85" eb="86">
      <t>ショウ</t>
    </rPh>
    <rPh sb="88" eb="89">
      <t>キビ</t>
    </rPh>
    <rPh sb="91" eb="93">
      <t>シャカイ</t>
    </rPh>
    <rPh sb="93" eb="95">
      <t>ジョウセイ</t>
    </rPh>
    <rPh sb="101" eb="102">
      <t>カ</t>
    </rPh>
    <rPh sb="108" eb="110">
      <t>ショウライ</t>
    </rPh>
    <rPh sb="114" eb="116">
      <t>ケンゼン</t>
    </rPh>
    <rPh sb="117" eb="119">
      <t>ケイエイ</t>
    </rPh>
    <rPh sb="120" eb="122">
      <t>イジ</t>
    </rPh>
    <rPh sb="128" eb="130">
      <t>シュウエキ</t>
    </rPh>
    <rPh sb="131" eb="133">
      <t>カクホ</t>
    </rPh>
    <rPh sb="134" eb="135">
      <t>ハカ</t>
    </rPh>
    <rPh sb="142" eb="144">
      <t>シセツ</t>
    </rPh>
    <rPh sb="144" eb="147">
      <t>リヨウリツ</t>
    </rPh>
    <rPh sb="153" eb="154">
      <t>ミズ</t>
    </rPh>
    <rPh sb="154" eb="156">
      <t>ジュヨウ</t>
    </rPh>
    <rPh sb="157" eb="158">
      <t>ゲン</t>
    </rPh>
    <rPh sb="158" eb="159">
      <t>ショウ</t>
    </rPh>
    <rPh sb="160" eb="161">
      <t>トモナ</t>
    </rPh>
    <rPh sb="162" eb="164">
      <t>テイカ</t>
    </rPh>
    <rPh sb="171" eb="173">
      <t>ヨソク</t>
    </rPh>
    <rPh sb="176" eb="178">
      <t>テキセツ</t>
    </rPh>
    <rPh sb="179" eb="181">
      <t>シセツ</t>
    </rPh>
    <rPh sb="181" eb="183">
      <t>キボ</t>
    </rPh>
    <rPh sb="186" eb="187">
      <t>カタ</t>
    </rPh>
    <rPh sb="207" eb="208">
      <t>オヨ</t>
    </rPh>
    <rPh sb="209" eb="212">
      <t>コウイキカ</t>
    </rPh>
    <rPh sb="213" eb="214">
      <t>フク</t>
    </rPh>
    <rPh sb="216" eb="218">
      <t>ケントウ</t>
    </rPh>
    <rPh sb="219" eb="220">
      <t>オコナ</t>
    </rPh>
    <rPh sb="230" eb="232">
      <t>ホウテイ</t>
    </rPh>
    <rPh sb="232" eb="234">
      <t>タイヨウ</t>
    </rPh>
    <rPh sb="234" eb="236">
      <t>ネンスウ</t>
    </rPh>
    <rPh sb="237" eb="238">
      <t>コ</t>
    </rPh>
    <rPh sb="240" eb="242">
      <t>カンロ</t>
    </rPh>
    <rPh sb="243" eb="245">
      <t>ゾウカ</t>
    </rPh>
    <rPh sb="247" eb="249">
      <t>コウシン</t>
    </rPh>
    <rPh sb="250" eb="251">
      <t>ヨウ</t>
    </rPh>
    <rPh sb="253" eb="255">
      <t>ヒヨウ</t>
    </rPh>
    <rPh sb="256" eb="258">
      <t>ゾウカ</t>
    </rPh>
    <rPh sb="263" eb="265">
      <t>ヨソク</t>
    </rPh>
    <rPh sb="273" eb="275">
      <t>ケイカク</t>
    </rPh>
    <rPh sb="275" eb="276">
      <t>テキ</t>
    </rPh>
    <rPh sb="278" eb="280">
      <t>テキセツ</t>
    </rPh>
    <rPh sb="281" eb="283">
      <t>セツビ</t>
    </rPh>
    <rPh sb="283" eb="285">
      <t>トウシ</t>
    </rPh>
    <rPh sb="286" eb="287">
      <t>オコナ</t>
    </rPh>
    <rPh sb="293" eb="297">
      <t>ホジョキントウ</t>
    </rPh>
    <rPh sb="298" eb="300">
      <t>カツヨウ</t>
    </rPh>
    <rPh sb="307" eb="309">
      <t>ゲンキン</t>
    </rPh>
    <rPh sb="310" eb="312">
      <t>カクホ</t>
    </rPh>
    <rPh sb="314" eb="316">
      <t>ケンゼン</t>
    </rPh>
    <rPh sb="317" eb="319">
      <t>ケイエイ</t>
    </rPh>
    <rPh sb="324" eb="326">
      <t>トリク</t>
    </rPh>
    <rPh sb="328" eb="329">
      <t>オコナ</t>
    </rPh>
    <phoneticPr fontId="4"/>
  </si>
  <si>
    <t>　有形固定資産減価償却費率について、前年度に取得した固定資産に係る減価償却分が増加したことに伴い前年度より2.04ﾎﾟｲﾝﾄ上昇しているが、依然として全国平均値等より低い値となっている。
　また、管路経年化率については前年度より12.47ﾎﾟｲﾝﾄ上昇し、全国平均値等よりも高い値となっている。これは、新興住宅地の開発に伴い整備した配水管等が法定耐用年数を超えたことによるものであり、今後も更新時期を迎える管路が増加することが予測される。管路更新率についても、全国平均値等より低い水準で推移しており、改善できていない状況となっている。
　有形固定資産減価償却費率、及び管路経年化率は右肩上がりの傾向が続くと予測され、適切な管路の更新が望まれるが、更新費用が経営を圧迫する側面を持つことから、管径の見直し、及び実耐用年数の採用等を検討しながら計画的な更新事業を行い、また補助金等の活用を図りながら管路更新比率を上昇させる必要がある。</t>
    <rPh sb="1" eb="3">
      <t>ユウケイ</t>
    </rPh>
    <rPh sb="3" eb="5">
      <t>コテイ</t>
    </rPh>
    <rPh sb="5" eb="7">
      <t>シサン</t>
    </rPh>
    <rPh sb="7" eb="9">
      <t>ゲンカ</t>
    </rPh>
    <rPh sb="9" eb="11">
      <t>ショウキャク</t>
    </rPh>
    <rPh sb="11" eb="12">
      <t>ヒ</t>
    </rPh>
    <rPh sb="12" eb="13">
      <t>リツ</t>
    </rPh>
    <rPh sb="18" eb="21">
      <t>ゼンネンド</t>
    </rPh>
    <rPh sb="22" eb="24">
      <t>シュトク</t>
    </rPh>
    <rPh sb="26" eb="28">
      <t>コテイ</t>
    </rPh>
    <rPh sb="28" eb="30">
      <t>シサン</t>
    </rPh>
    <rPh sb="31" eb="32">
      <t>カカ</t>
    </rPh>
    <rPh sb="33" eb="35">
      <t>ゲンカ</t>
    </rPh>
    <rPh sb="35" eb="37">
      <t>ショウキャク</t>
    </rPh>
    <rPh sb="37" eb="38">
      <t>ブン</t>
    </rPh>
    <rPh sb="39" eb="41">
      <t>ゾウカ</t>
    </rPh>
    <rPh sb="46" eb="47">
      <t>トモナ</t>
    </rPh>
    <rPh sb="48" eb="51">
      <t>ゼンネンド</t>
    </rPh>
    <rPh sb="62" eb="64">
      <t>ジョウショウ</t>
    </rPh>
    <rPh sb="70" eb="72">
      <t>イゼン</t>
    </rPh>
    <rPh sb="75" eb="77">
      <t>ゼンコク</t>
    </rPh>
    <rPh sb="77" eb="81">
      <t>ヘイキンチトウ</t>
    </rPh>
    <rPh sb="83" eb="84">
      <t>ヒク</t>
    </rPh>
    <rPh sb="85" eb="86">
      <t>アタイ</t>
    </rPh>
    <rPh sb="98" eb="100">
      <t>カンロ</t>
    </rPh>
    <rPh sb="100" eb="103">
      <t>ケイネンカ</t>
    </rPh>
    <rPh sb="103" eb="104">
      <t>リツ</t>
    </rPh>
    <rPh sb="109" eb="112">
      <t>ゼンネンド</t>
    </rPh>
    <rPh sb="124" eb="126">
      <t>ジョウショウ</t>
    </rPh>
    <rPh sb="128" eb="130">
      <t>ゼンコク</t>
    </rPh>
    <rPh sb="130" eb="133">
      <t>ヘイキンチ</t>
    </rPh>
    <rPh sb="133" eb="134">
      <t>トウ</t>
    </rPh>
    <rPh sb="137" eb="138">
      <t>タカ</t>
    </rPh>
    <rPh sb="139" eb="140">
      <t>アタイ</t>
    </rPh>
    <rPh sb="151" eb="153">
      <t>シンコウ</t>
    </rPh>
    <rPh sb="153" eb="155">
      <t>ジュウタク</t>
    </rPh>
    <rPh sb="155" eb="156">
      <t>チ</t>
    </rPh>
    <rPh sb="157" eb="159">
      <t>カイハツ</t>
    </rPh>
    <rPh sb="160" eb="161">
      <t>トモナ</t>
    </rPh>
    <rPh sb="162" eb="164">
      <t>セイビ</t>
    </rPh>
    <rPh sb="166" eb="168">
      <t>ハイスイ</t>
    </rPh>
    <rPh sb="168" eb="169">
      <t>カン</t>
    </rPh>
    <rPh sb="169" eb="170">
      <t>トウ</t>
    </rPh>
    <rPh sb="171" eb="173">
      <t>ホウテイ</t>
    </rPh>
    <rPh sb="173" eb="175">
      <t>タイヨウ</t>
    </rPh>
    <rPh sb="175" eb="177">
      <t>ネンスウ</t>
    </rPh>
    <rPh sb="178" eb="179">
      <t>コ</t>
    </rPh>
    <rPh sb="192" eb="194">
      <t>コンゴ</t>
    </rPh>
    <rPh sb="195" eb="197">
      <t>コウシン</t>
    </rPh>
    <rPh sb="197" eb="199">
      <t>ジキ</t>
    </rPh>
    <rPh sb="200" eb="201">
      <t>ムカ</t>
    </rPh>
    <rPh sb="203" eb="205">
      <t>カンロ</t>
    </rPh>
    <rPh sb="206" eb="208">
      <t>ゾウカ</t>
    </rPh>
    <rPh sb="213" eb="215">
      <t>ヨソク</t>
    </rPh>
    <rPh sb="219" eb="221">
      <t>カンロ</t>
    </rPh>
    <rPh sb="221" eb="223">
      <t>コウシン</t>
    </rPh>
    <rPh sb="223" eb="224">
      <t>リツ</t>
    </rPh>
    <rPh sb="230" eb="232">
      <t>ゼンコク</t>
    </rPh>
    <rPh sb="232" eb="235">
      <t>ヘイキンチ</t>
    </rPh>
    <rPh sb="235" eb="236">
      <t>トウ</t>
    </rPh>
    <rPh sb="238" eb="239">
      <t>ヒク</t>
    </rPh>
    <rPh sb="240" eb="242">
      <t>スイジュン</t>
    </rPh>
    <rPh sb="243" eb="245">
      <t>スイイ</t>
    </rPh>
    <rPh sb="250" eb="252">
      <t>カイゼン</t>
    </rPh>
    <rPh sb="258" eb="260">
      <t>ジョウキョウ</t>
    </rPh>
    <rPh sb="269" eb="271">
      <t>ユウケイ</t>
    </rPh>
    <rPh sb="271" eb="273">
      <t>コテイ</t>
    </rPh>
    <rPh sb="273" eb="275">
      <t>シサン</t>
    </rPh>
    <rPh sb="275" eb="277">
      <t>ゲンカ</t>
    </rPh>
    <rPh sb="277" eb="279">
      <t>ショウキャク</t>
    </rPh>
    <rPh sb="279" eb="280">
      <t>ヒ</t>
    </rPh>
    <rPh sb="280" eb="281">
      <t>リツ</t>
    </rPh>
    <rPh sb="282" eb="283">
      <t>オヨ</t>
    </rPh>
    <rPh sb="284" eb="286">
      <t>カンロ</t>
    </rPh>
    <rPh sb="286" eb="289">
      <t>ケイネンカ</t>
    </rPh>
    <rPh sb="289" eb="290">
      <t>リツ</t>
    </rPh>
    <rPh sb="291" eb="293">
      <t>ミギカタ</t>
    </rPh>
    <rPh sb="293" eb="294">
      <t>ア</t>
    </rPh>
    <rPh sb="297" eb="299">
      <t>ケイコウ</t>
    </rPh>
    <rPh sb="300" eb="301">
      <t>ツヅ</t>
    </rPh>
    <rPh sb="303" eb="305">
      <t>ヨソク</t>
    </rPh>
    <rPh sb="308" eb="310">
      <t>テキセツ</t>
    </rPh>
    <rPh sb="311" eb="313">
      <t>カンロ</t>
    </rPh>
    <rPh sb="314" eb="316">
      <t>コウシン</t>
    </rPh>
    <rPh sb="317" eb="318">
      <t>ノゾ</t>
    </rPh>
    <rPh sb="323" eb="325">
      <t>コウシン</t>
    </rPh>
    <rPh sb="325" eb="327">
      <t>ヒヨウ</t>
    </rPh>
    <rPh sb="328" eb="330">
      <t>ケイエイ</t>
    </rPh>
    <rPh sb="331" eb="333">
      <t>アッパク</t>
    </rPh>
    <rPh sb="335" eb="337">
      <t>ソクメン</t>
    </rPh>
    <rPh sb="338" eb="339">
      <t>モ</t>
    </rPh>
    <rPh sb="345" eb="346">
      <t>カン</t>
    </rPh>
    <rPh sb="346" eb="347">
      <t>ケイ</t>
    </rPh>
    <rPh sb="348" eb="350">
      <t>ミナオ</t>
    </rPh>
    <rPh sb="352" eb="353">
      <t>オヨ</t>
    </rPh>
    <rPh sb="354" eb="355">
      <t>ジツ</t>
    </rPh>
    <rPh sb="355" eb="357">
      <t>タイヨウ</t>
    </rPh>
    <rPh sb="357" eb="359">
      <t>ネンスウ</t>
    </rPh>
    <rPh sb="360" eb="363">
      <t>サイヨウトウ</t>
    </rPh>
    <rPh sb="364" eb="366">
      <t>ケントウ</t>
    </rPh>
    <rPh sb="370" eb="373">
      <t>ケイカクテキ</t>
    </rPh>
    <rPh sb="374" eb="376">
      <t>コウシン</t>
    </rPh>
    <rPh sb="376" eb="378">
      <t>ジギョウ</t>
    </rPh>
    <rPh sb="379" eb="380">
      <t>オコナ</t>
    </rPh>
    <rPh sb="384" eb="387">
      <t>ホジョキン</t>
    </rPh>
    <rPh sb="387" eb="388">
      <t>トウ</t>
    </rPh>
    <rPh sb="389" eb="391">
      <t>カツヨウ</t>
    </rPh>
    <rPh sb="392" eb="393">
      <t>ハカ</t>
    </rPh>
    <rPh sb="397" eb="399">
      <t>カンロ</t>
    </rPh>
    <rPh sb="399" eb="401">
      <t>コウシン</t>
    </rPh>
    <rPh sb="401" eb="403">
      <t>ヒリツ</t>
    </rPh>
    <rPh sb="404" eb="406">
      <t>ジョウショウ</t>
    </rPh>
    <rPh sb="409" eb="411">
      <t>ヒツヨウ</t>
    </rPh>
    <phoneticPr fontId="4"/>
  </si>
  <si>
    <t>　平成30年度において、経常収支比率が全国平均値等より低いものの100％を上回り、給水原価が全国平均値等より約45円低く、料金回収率が約102％となり全国平均値等を下回っている。これは、給水にかかる費用が給水収益以外の収入である営業外収益（工事分担金）の収入で賄われていることによる。流動比率についても約830％となっていることから、収益性や支払能力に関する健全性については、前年度に引き続き堅調に推移している。
　料金回収率については、約102％となり全国平均値等を下回っている。これは、需要者の使用水量が減少したことにより給水収益が減収したことに加え、ﾀﾞﾑ使用権取得に伴う維持管理負担金等の費用が増加し、給水原価が上昇したことに起因するものである。今後、人口減少等により給水収益が減収し、料金回収率は悪化していくことが予測される。流動比率については、依然として100％を大きく上回っているものの現金残高が企業債残高を下回っていることから収益の確保及び費用の抑制を行い、現金の確保に努める必要がある。企業債残高対給水収益比率については、平成27年度より企業債約12億円の償還が開始したことにより企業債残高が減少していたが、新たにﾀﾞﾑ使用権取得に伴う企業債借入及び給水収益が減収したことから前年度より43.07ﾎﾟｲﾝﾄ上昇した。今後も施設の老朽化に伴う設備投資が増加することが予測され、企業債を活用するときは利率及び償還年数等を十分に考慮し、将来世代への負担の軽減を図る必要がある。有収率については、類似団体平均値を上回っているが、引き続き漏水調査に伴う適切な修繕業務等により効率性の向上に努めている。施設利用率においては、需要者の使用水量が減少し、前年度より1.42ﾎﾟｲﾝﾄ低下しており今後も人口減少に伴い水需要が減少していくことが予測され既存施設の規模についての検討が必要である。</t>
    <rPh sb="1" eb="3">
      <t>ヘイセイ</t>
    </rPh>
    <rPh sb="5" eb="6">
      <t>ネン</t>
    </rPh>
    <rPh sb="6" eb="7">
      <t>ド</t>
    </rPh>
    <rPh sb="12" eb="14">
      <t>ケイジョウ</t>
    </rPh>
    <rPh sb="14" eb="16">
      <t>シュウシ</t>
    </rPh>
    <rPh sb="16" eb="18">
      <t>ヒリツ</t>
    </rPh>
    <rPh sb="19" eb="21">
      <t>ゼンコク</t>
    </rPh>
    <rPh sb="21" eb="24">
      <t>ヘイキンチ</t>
    </rPh>
    <rPh sb="24" eb="25">
      <t>トウ</t>
    </rPh>
    <rPh sb="27" eb="28">
      <t>ヒク</t>
    </rPh>
    <rPh sb="37" eb="39">
      <t>ウワマワ</t>
    </rPh>
    <rPh sb="41" eb="43">
      <t>キュウスイ</t>
    </rPh>
    <rPh sb="43" eb="45">
      <t>ゲンカ</t>
    </rPh>
    <rPh sb="46" eb="48">
      <t>ゼンコク</t>
    </rPh>
    <rPh sb="48" eb="51">
      <t>ヘイキンチ</t>
    </rPh>
    <rPh sb="51" eb="52">
      <t>トウ</t>
    </rPh>
    <rPh sb="54" eb="55">
      <t>ヤク</t>
    </rPh>
    <rPh sb="57" eb="58">
      <t>エン</t>
    </rPh>
    <rPh sb="58" eb="59">
      <t>ヒク</t>
    </rPh>
    <rPh sb="61" eb="63">
      <t>リョウキン</t>
    </rPh>
    <rPh sb="63" eb="65">
      <t>カイシュウ</t>
    </rPh>
    <rPh sb="65" eb="66">
      <t>リツ</t>
    </rPh>
    <rPh sb="67" eb="68">
      <t>ヤク</t>
    </rPh>
    <rPh sb="75" eb="77">
      <t>ゼンコク</t>
    </rPh>
    <rPh sb="77" eb="80">
      <t>ヘイキンチ</t>
    </rPh>
    <rPh sb="80" eb="81">
      <t>トウ</t>
    </rPh>
    <rPh sb="82" eb="84">
      <t>シタマワ</t>
    </rPh>
    <rPh sb="93" eb="95">
      <t>キュウスイ</t>
    </rPh>
    <rPh sb="99" eb="101">
      <t>ヒヨウ</t>
    </rPh>
    <rPh sb="102" eb="106">
      <t>キュウスイシュウエキ</t>
    </rPh>
    <rPh sb="106" eb="108">
      <t>イガイ</t>
    </rPh>
    <rPh sb="109" eb="111">
      <t>シュウニュウ</t>
    </rPh>
    <rPh sb="114" eb="117">
      <t>エイギョウガイ</t>
    </rPh>
    <rPh sb="117" eb="119">
      <t>シュウエキ</t>
    </rPh>
    <rPh sb="120" eb="122">
      <t>コウジ</t>
    </rPh>
    <rPh sb="122" eb="124">
      <t>ブンタン</t>
    </rPh>
    <rPh sb="124" eb="125">
      <t>キン</t>
    </rPh>
    <rPh sb="127" eb="129">
      <t>シュウニュウ</t>
    </rPh>
    <rPh sb="130" eb="131">
      <t>マカナ</t>
    </rPh>
    <rPh sb="142" eb="144">
      <t>リュウドウ</t>
    </rPh>
    <rPh sb="144" eb="146">
      <t>ヒリツ</t>
    </rPh>
    <rPh sb="151" eb="152">
      <t>ヤク</t>
    </rPh>
    <rPh sb="167" eb="170">
      <t>シュウエキセイ</t>
    </rPh>
    <rPh sb="171" eb="173">
      <t>シハラ</t>
    </rPh>
    <rPh sb="173" eb="175">
      <t>ノウリョク</t>
    </rPh>
    <rPh sb="176" eb="177">
      <t>カン</t>
    </rPh>
    <rPh sb="179" eb="182">
      <t>ケンゼンセイ</t>
    </rPh>
    <rPh sb="188" eb="191">
      <t>ゼンネンド</t>
    </rPh>
    <rPh sb="192" eb="193">
      <t>ヒ</t>
    </rPh>
    <rPh sb="194" eb="195">
      <t>ツヅ</t>
    </rPh>
    <rPh sb="196" eb="198">
      <t>ケンチョウ</t>
    </rPh>
    <rPh sb="199" eb="201">
      <t>スイイ</t>
    </rPh>
    <rPh sb="208" eb="210">
      <t>リョウキン</t>
    </rPh>
    <rPh sb="210" eb="212">
      <t>カイシュウ</t>
    </rPh>
    <rPh sb="212" eb="213">
      <t>リツ</t>
    </rPh>
    <rPh sb="219" eb="220">
      <t>ヤク</t>
    </rPh>
    <rPh sb="227" eb="229">
      <t>ゼンコク</t>
    </rPh>
    <rPh sb="229" eb="232">
      <t>ヘイキンチ</t>
    </rPh>
    <rPh sb="232" eb="233">
      <t>トウ</t>
    </rPh>
    <rPh sb="234" eb="236">
      <t>シタマワ</t>
    </rPh>
    <rPh sb="245" eb="247">
      <t>ジュヨウ</t>
    </rPh>
    <rPh sb="247" eb="248">
      <t>シャ</t>
    </rPh>
    <rPh sb="249" eb="251">
      <t>シヨウ</t>
    </rPh>
    <rPh sb="251" eb="253">
      <t>スイリョウ</t>
    </rPh>
    <rPh sb="254" eb="255">
      <t>ゲン</t>
    </rPh>
    <rPh sb="255" eb="256">
      <t>ショウ</t>
    </rPh>
    <rPh sb="263" eb="267">
      <t>キュウスイシュウエキ</t>
    </rPh>
    <rPh sb="268" eb="270">
      <t>ゲンシュウ</t>
    </rPh>
    <rPh sb="275" eb="276">
      <t>クワ</t>
    </rPh>
    <rPh sb="281" eb="283">
      <t>シヨウ</t>
    </rPh>
    <rPh sb="283" eb="284">
      <t>ケン</t>
    </rPh>
    <rPh sb="284" eb="286">
      <t>シュトク</t>
    </rPh>
    <rPh sb="287" eb="288">
      <t>トモナ</t>
    </rPh>
    <rPh sb="289" eb="291">
      <t>イジ</t>
    </rPh>
    <rPh sb="291" eb="293">
      <t>カンリ</t>
    </rPh>
    <rPh sb="293" eb="296">
      <t>フタンキン</t>
    </rPh>
    <rPh sb="296" eb="297">
      <t>トウ</t>
    </rPh>
    <rPh sb="298" eb="300">
      <t>ヒヨウ</t>
    </rPh>
    <rPh sb="301" eb="303">
      <t>ゾウカ</t>
    </rPh>
    <rPh sb="305" eb="307">
      <t>キュウスイ</t>
    </rPh>
    <rPh sb="307" eb="309">
      <t>ゲンカ</t>
    </rPh>
    <rPh sb="310" eb="312">
      <t>ジョウショウ</t>
    </rPh>
    <rPh sb="317" eb="319">
      <t>キイン</t>
    </rPh>
    <rPh sb="327" eb="329">
      <t>コンゴ</t>
    </rPh>
    <rPh sb="330" eb="332">
      <t>ジンコウ</t>
    </rPh>
    <rPh sb="332" eb="334">
      <t>ゲンショウ</t>
    </rPh>
    <rPh sb="334" eb="335">
      <t>トウ</t>
    </rPh>
    <rPh sb="338" eb="342">
      <t>キュウスイシュウエキ</t>
    </rPh>
    <rPh sb="343" eb="345">
      <t>ゲンシュウ</t>
    </rPh>
    <rPh sb="347" eb="349">
      <t>リョウキン</t>
    </rPh>
    <rPh sb="349" eb="351">
      <t>カイシュウ</t>
    </rPh>
    <rPh sb="351" eb="352">
      <t>リツ</t>
    </rPh>
    <rPh sb="353" eb="355">
      <t>アッカ</t>
    </rPh>
    <rPh sb="362" eb="364">
      <t>ヨソク</t>
    </rPh>
    <rPh sb="368" eb="370">
      <t>リュウドウ</t>
    </rPh>
    <rPh sb="370" eb="372">
      <t>ヒリツ</t>
    </rPh>
    <rPh sb="378" eb="380">
      <t>イゼン</t>
    </rPh>
    <rPh sb="388" eb="389">
      <t>オオ</t>
    </rPh>
    <rPh sb="391" eb="393">
      <t>ウワマワ</t>
    </rPh>
    <rPh sb="400" eb="402">
      <t>ゲンキン</t>
    </rPh>
    <rPh sb="402" eb="404">
      <t>ザンダカ</t>
    </rPh>
    <rPh sb="405" eb="407">
      <t>キギョウ</t>
    </rPh>
    <rPh sb="407" eb="408">
      <t>サイ</t>
    </rPh>
    <rPh sb="408" eb="410">
      <t>ザンダカ</t>
    </rPh>
    <rPh sb="411" eb="413">
      <t>シタマワ</t>
    </rPh>
    <rPh sb="421" eb="423">
      <t>シュウエキ</t>
    </rPh>
    <rPh sb="424" eb="426">
      <t>カクホ</t>
    </rPh>
    <rPh sb="426" eb="427">
      <t>オヨ</t>
    </rPh>
    <rPh sb="428" eb="430">
      <t>ヒヨウ</t>
    </rPh>
    <rPh sb="431" eb="433">
      <t>ヨクセイ</t>
    </rPh>
    <rPh sb="434" eb="435">
      <t>オコナ</t>
    </rPh>
    <rPh sb="437" eb="439">
      <t>ゲンキン</t>
    </rPh>
    <rPh sb="440" eb="442">
      <t>カクホ</t>
    </rPh>
    <rPh sb="443" eb="444">
      <t>ツト</t>
    </rPh>
    <rPh sb="446" eb="448">
      <t>ヒツヨウ</t>
    </rPh>
    <rPh sb="452" eb="454">
      <t>キギョウ</t>
    </rPh>
    <rPh sb="454" eb="455">
      <t>サイ</t>
    </rPh>
    <rPh sb="455" eb="457">
      <t>ザンダカ</t>
    </rPh>
    <rPh sb="457" eb="458">
      <t>タイ</t>
    </rPh>
    <rPh sb="458" eb="462">
      <t>キュウスイシュウエキ</t>
    </rPh>
    <rPh sb="462" eb="463">
      <t>ヒ</t>
    </rPh>
    <rPh sb="463" eb="464">
      <t>リツ</t>
    </rPh>
    <rPh sb="470" eb="472">
      <t>ヘイセイ</t>
    </rPh>
    <rPh sb="474" eb="476">
      <t>ネンド</t>
    </rPh>
    <rPh sb="478" eb="480">
      <t>キギョウ</t>
    </rPh>
    <rPh sb="480" eb="481">
      <t>サイ</t>
    </rPh>
    <rPh sb="481" eb="482">
      <t>ヤク</t>
    </rPh>
    <rPh sb="484" eb="486">
      <t>オクエン</t>
    </rPh>
    <rPh sb="519" eb="521">
      <t>シヨウ</t>
    </rPh>
    <rPh sb="521" eb="522">
      <t>ケン</t>
    </rPh>
    <rPh sb="522" eb="524">
      <t>シュトク</t>
    </rPh>
    <rPh sb="525" eb="526">
      <t>トモナ</t>
    </rPh>
    <rPh sb="527" eb="529">
      <t>キギョウ</t>
    </rPh>
    <rPh sb="529" eb="530">
      <t>サイ</t>
    </rPh>
    <rPh sb="530" eb="532">
      <t>カリイレ</t>
    </rPh>
    <rPh sb="532" eb="533">
      <t>オヨ</t>
    </rPh>
    <rPh sb="534" eb="538">
      <t>キュウスイシュウエキ</t>
    </rPh>
    <rPh sb="539" eb="541">
      <t>ゲンシュウ</t>
    </rPh>
    <rPh sb="547" eb="550">
      <t>ゼンネンド</t>
    </rPh>
    <rPh sb="562" eb="564">
      <t>ジョウショウ</t>
    </rPh>
    <rPh sb="567" eb="569">
      <t>コンゴ</t>
    </rPh>
    <rPh sb="570" eb="572">
      <t>シセツ</t>
    </rPh>
    <rPh sb="573" eb="576">
      <t>ロウキュウカ</t>
    </rPh>
    <rPh sb="577" eb="578">
      <t>トモナ</t>
    </rPh>
    <rPh sb="579" eb="581">
      <t>セツビ</t>
    </rPh>
    <rPh sb="581" eb="583">
      <t>トウシ</t>
    </rPh>
    <rPh sb="584" eb="586">
      <t>ゾウカ</t>
    </rPh>
    <rPh sb="591" eb="593">
      <t>ヨソク</t>
    </rPh>
    <rPh sb="596" eb="598">
      <t>キギョウ</t>
    </rPh>
    <rPh sb="598" eb="599">
      <t>サイ</t>
    </rPh>
    <rPh sb="600" eb="602">
      <t>カツヨウ</t>
    </rPh>
    <rPh sb="607" eb="609">
      <t>リリツ</t>
    </rPh>
    <rPh sb="609" eb="610">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</si>
</sst>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c:v>
                </c:pt>
                <c:pt idx="1">
                  <c:v>0.53</c:v>
                </c:pt>
                <c:pt idx="2">
                  <c:v>0.44</c:v>
                </c:pt>
                <c:pt idx="3">
                  <c:v>0.49</c:v>
                </c:pt>
                <c:pt idx="4">
                  <c:v>0.1</c:v>
                </c:pt>
              </c:numCache>
            </c:numRef>
          </c:val>
          <c:extLst>
            <c:ext xmlns:c16="http://schemas.microsoft.com/office/drawing/2014/chart" uri="{C3380CC4-5D6E-409C-BE32-E72D297353CC}">
              <c16:uniqueId val="{00000000-CE7D-46D0-8C8A-E328014775F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CE7D-46D0-8C8A-E328014775F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54.81</c:v>
                </c:pt>
                <c:pt idx="1">
                  <c:v>77.150000000000006</c:v>
                </c:pt>
                <c:pt idx="2">
                  <c:v>80.650000000000006</c:v>
                </c:pt>
                <c:pt idx="3">
                  <c:v>82.89</c:v>
                </c:pt>
                <c:pt idx="4">
                  <c:v>81.47</c:v>
                </c:pt>
              </c:numCache>
            </c:numRef>
          </c:val>
          <c:extLst>
            <c:ext xmlns:c16="http://schemas.microsoft.com/office/drawing/2014/chart" uri="{C3380CC4-5D6E-409C-BE32-E72D297353CC}">
              <c16:uniqueId val="{00000000-2BB1-4BBA-BB81-B3E0CCEF85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2BB1-4BBA-BB81-B3E0CCEF85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84.75</c:v>
                </c:pt>
                <c:pt idx="1">
                  <c:v>84.86</c:v>
                </c:pt>
                <c:pt idx="2">
                  <c:v>86.48</c:v>
                </c:pt>
                <c:pt idx="3">
                  <c:v>85.66</c:v>
                </c:pt>
                <c:pt idx="4">
                  <c:v>86.02</c:v>
                </c:pt>
              </c:numCache>
            </c:numRef>
          </c:val>
          <c:extLst>
            <c:ext xmlns:c16="http://schemas.microsoft.com/office/drawing/2014/chart" uri="{C3380CC4-5D6E-409C-BE32-E72D297353CC}">
              <c16:uniqueId val="{00000000-BD46-415B-AE24-74440B71FA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BD46-415B-AE24-74440B71FA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105.76</c:v>
                </c:pt>
                <c:pt idx="1">
                  <c:v>106.79</c:v>
                </c:pt>
                <c:pt idx="2">
                  <c:v>110.83</c:v>
                </c:pt>
                <c:pt idx="3">
                  <c:v>108.21</c:v>
                </c:pt>
                <c:pt idx="4">
                  <c:v>106.07</c:v>
                </c:pt>
              </c:numCache>
            </c:numRef>
          </c:val>
          <c:extLst>
            <c:ext xmlns:c16="http://schemas.microsoft.com/office/drawing/2014/chart" uri="{C3380CC4-5D6E-409C-BE32-E72D297353CC}">
              <c16:uniqueId val="{00000000-5FFD-4C96-9FB7-B30AB25E2C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FFD-4C96-9FB7-B30AB25E2C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41.21</c:v>
                </c:pt>
                <c:pt idx="1">
                  <c:v>42.82</c:v>
                </c:pt>
                <c:pt idx="2">
                  <c:v>43.87</c:v>
                </c:pt>
                <c:pt idx="3">
                  <c:v>45.44</c:v>
                </c:pt>
                <c:pt idx="4">
                  <c:v>47.48</c:v>
                </c:pt>
              </c:numCache>
            </c:numRef>
          </c:val>
          <c:extLst>
            <c:ext xmlns:c16="http://schemas.microsoft.com/office/drawing/2014/chart" uri="{C3380CC4-5D6E-409C-BE32-E72D297353CC}">
              <c16:uniqueId val="{00000000-8792-4385-994B-F537F1BB6B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792-4385-994B-F537F1BB6B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6.06</c:v>
                </c:pt>
                <c:pt idx="1">
                  <c:v>13.08</c:v>
                </c:pt>
                <c:pt idx="2">
                  <c:v>13.5</c:v>
                </c:pt>
                <c:pt idx="3">
                  <c:v>15.42</c:v>
                </c:pt>
                <c:pt idx="4">
                  <c:v>27.89</c:v>
                </c:pt>
              </c:numCache>
            </c:numRef>
          </c:val>
          <c:extLst>
            <c:ext xmlns:c16="http://schemas.microsoft.com/office/drawing/2014/chart" uri="{C3380CC4-5D6E-409C-BE32-E72D297353CC}">
              <c16:uniqueId val="{00000000-7239-48FF-8B4E-C1CF9F4170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7239-48FF-8B4E-C1CF9F4170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EA-45EA-B4C7-F18341A242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7CEA-45EA-B4C7-F18341A242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811.47</c:v>
                </c:pt>
                <c:pt idx="1">
                  <c:v>945.92</c:v>
                </c:pt>
                <c:pt idx="2">
                  <c:v>596.97</c:v>
                </c:pt>
                <c:pt idx="3">
                  <c:v>746.18</c:v>
                </c:pt>
                <c:pt idx="4">
                  <c:v>832.5</c:v>
                </c:pt>
              </c:numCache>
            </c:numRef>
          </c:val>
          <c:extLst>
            <c:ext xmlns:c16="http://schemas.microsoft.com/office/drawing/2014/chart" uri="{C3380CC4-5D6E-409C-BE32-E72D297353CC}">
              <c16:uniqueId val="{00000000-B219-4245-A719-3CBC2C96F5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B219-4245-A719-3CBC2C96F5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415.2</c:v>
                </c:pt>
                <c:pt idx="1">
                  <c:v>391.82</c:v>
                </c:pt>
                <c:pt idx="2">
                  <c:v>360.5</c:v>
                </c:pt>
                <c:pt idx="3">
                  <c:v>336.68</c:v>
                </c:pt>
                <c:pt idx="4">
                  <c:v>379.75</c:v>
                </c:pt>
              </c:numCache>
            </c:numRef>
          </c:val>
          <c:extLst>
            <c:ext xmlns:c16="http://schemas.microsoft.com/office/drawing/2014/chart" uri="{C3380CC4-5D6E-409C-BE32-E72D297353CC}">
              <c16:uniqueId val="{00000000-762A-4C77-A250-F157309344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762A-4C77-A250-F157309344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98.56</c:v>
                </c:pt>
                <c:pt idx="1">
                  <c:v>101.54</c:v>
                </c:pt>
                <c:pt idx="2">
                  <c:v>107.61</c:v>
                </c:pt>
                <c:pt idx="3">
                  <c:v>106.63</c:v>
                </c:pt>
                <c:pt idx="4">
                  <c:v>102.36</c:v>
                </c:pt>
              </c:numCache>
            </c:numRef>
          </c:val>
          <c:extLst>
            <c:ext xmlns:c16="http://schemas.microsoft.com/office/drawing/2014/chart" uri="{C3380CC4-5D6E-409C-BE32-E72D297353CC}">
              <c16:uniqueId val="{00000000-BB96-4DAE-88C7-0306C7BC02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BB96-4DAE-88C7-0306C7BC02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128.36000000000001</c:v>
                </c:pt>
                <c:pt idx="1">
                  <c:v>125.09</c:v>
                </c:pt>
                <c:pt idx="2">
                  <c:v>115.56</c:v>
                </c:pt>
                <c:pt idx="3">
                  <c:v>117.06</c:v>
                </c:pt>
                <c:pt idx="4">
                  <c:v>121.83</c:v>
                </c:pt>
              </c:numCache>
            </c:numRef>
          </c:val>
          <c:extLst>
            <c:ext xmlns:c16="http://schemas.microsoft.com/office/drawing/2014/chart" uri="{C3380CC4-5D6E-409C-BE32-E72D297353CC}">
              <c16:uniqueId val="{00000000-4A96-46EA-B350-DD7A80FAAC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4A96-46EA-B350-DD7A80FAAC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28" zoomScaleNormal="100" workbookViewId="0">
      <selection activeCell="CI28" sqref="CI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奈良県　大淀町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17720</v>
      </c>
      <c r="AM8" s="64"/>
      <c r="AN8" s="64"/>
      <c r="AO8" s="64"/>
      <c r="AP8" s="64"/>
      <c r="AQ8" s="64"/>
      <c r="AR8" s="64"/>
      <c r="AS8" s="64"/>
      <c r="AT8" s="60">
        <f>データ!$S$6</f>
        <v>38.1</v>
      </c>
      <c r="AU8" s="61"/>
      <c r="AV8" s="61"/>
      <c r="AW8" s="61"/>
      <c r="AX8" s="61"/>
      <c r="AY8" s="61"/>
      <c r="AZ8" s="61"/>
      <c r="BA8" s="61"/>
      <c r="BB8" s="63">
        <f>データ!$T$6</f>
        <v>465.09</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83.4</v>
      </c>
      <c r="J10" s="61"/>
      <c r="K10" s="61"/>
      <c r="L10" s="61"/>
      <c r="M10" s="61"/>
      <c r="N10" s="61"/>
      <c r="O10" s="62"/>
      <c r="P10" s="63">
        <f>データ!$P$6</f>
        <v>99.98</v>
      </c>
      <c r="Q10" s="63"/>
      <c r="R10" s="63"/>
      <c r="S10" s="63"/>
      <c r="T10" s="63"/>
      <c r="U10" s="63"/>
      <c r="V10" s="63"/>
      <c r="W10" s="64">
        <f>データ!$Q$6</f>
        <v>2268</v>
      </c>
      <c r="X10" s="64"/>
      <c r="Y10" s="64"/>
      <c r="Z10" s="64"/>
      <c r="AA10" s="64"/>
      <c r="AB10" s="64"/>
      <c r="AC10" s="64"/>
      <c r="AD10" s="2"/>
      <c r="AE10" s="2"/>
      <c r="AF10" s="2"/>
      <c r="AG10" s="2"/>
      <c r="AH10" s="4"/>
      <c r="AI10" s="4"/>
      <c r="AJ10" s="4"/>
      <c r="AK10" s="4"/>
      <c r="AL10" s="64">
        <f>データ!$U$6</f>
        <v>17609</v>
      </c>
      <c r="AM10" s="64"/>
      <c r="AN10" s="64"/>
      <c r="AO10" s="64"/>
      <c r="AP10" s="64"/>
      <c r="AQ10" s="64"/>
      <c r="AR10" s="64"/>
      <c r="AS10" s="64"/>
      <c r="AT10" s="60">
        <f>データ!$V$6</f>
        <v>13</v>
      </c>
      <c r="AU10" s="61"/>
      <c r="AV10" s="61"/>
      <c r="AW10" s="61"/>
      <c r="AX10" s="61"/>
      <c r="AY10" s="61"/>
      <c r="AZ10" s="61"/>
      <c r="BA10" s="61"/>
      <c r="BB10" s="63">
        <f>データ!$W$6</f>
        <v>1354.54</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106</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105</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104</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W4HzcE1M8lCsCAZVOEiOwbB3W2eOOCBZH3gVzcCb+tcgQBNJiUXGDAB4CtouY8lfKkcuvgvXP8P6E9J70Tqzw==" saltValue="IG9v/36kMb0h26W+PJuV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27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52</v>
      </c>
      <c r="B4" s="31"/>
      <c r="C4" s="31"/>
      <c r="D4" s="31"/>
      <c r="E4" s="31"/>
      <c r="F4" s="31"/>
      <c r="G4" s="31"/>
      <c r="H4" s="84"/>
      <c r="I4" s="85"/>
      <c r="J4" s="85"/>
      <c r="K4" s="85"/>
      <c r="L4" s="85"/>
      <c r="M4" s="85"/>
      <c r="N4" s="85"/>
      <c r="O4" s="85"/>
      <c r="P4" s="85"/>
      <c r="Q4" s="85"/>
      <c r="R4" s="85"/>
      <c r="S4" s="85"/>
      <c r="T4" s="85"/>
      <c r="U4" s="85"/>
      <c r="V4" s="85"/>
      <c r="W4" s="86"/>
      <c r="X4" s="80" t="s">
        <v>53</v>
      </c>
      <c r="Y4" s="80"/>
      <c r="Z4" s="80"/>
      <c r="AA4" s="80"/>
      <c r="AB4" s="80"/>
      <c r="AC4" s="80"/>
      <c r="AD4" s="80"/>
      <c r="AE4" s="80"/>
      <c r="AF4" s="80"/>
      <c r="AG4" s="80"/>
      <c r="AH4" s="80"/>
      <c r="AI4" s="80" t="s">
        <v>54</v>
      </c>
      <c r="AJ4" s="80"/>
      <c r="AK4" s="80"/>
      <c r="AL4" s="80"/>
      <c r="AM4" s="80"/>
      <c r="AN4" s="80"/>
      <c r="AO4" s="80"/>
      <c r="AP4" s="80"/>
      <c r="AQ4" s="80"/>
      <c r="AR4" s="80"/>
      <c r="AS4" s="80"/>
      <c r="AT4" s="80" t="s">
        <v>55</v>
      </c>
      <c r="AU4" s="80"/>
      <c r="AV4" s="80"/>
      <c r="AW4" s="80"/>
      <c r="AX4" s="80"/>
      <c r="AY4" s="80"/>
      <c r="AZ4" s="80"/>
      <c r="BA4" s="80"/>
      <c r="BB4" s="80"/>
      <c r="BC4" s="80"/>
      <c r="BD4" s="80"/>
      <c r="BE4" s="80" t="s">
        <v>56</v>
      </c>
      <c r="BF4" s="80"/>
      <c r="BG4" s="80"/>
      <c r="BH4" s="80"/>
      <c r="BI4" s="80"/>
      <c r="BJ4" s="80"/>
      <c r="BK4" s="80"/>
      <c r="BL4" s="80"/>
      <c r="BM4" s="80"/>
      <c r="BN4" s="80"/>
      <c r="BO4" s="80"/>
      <c r="BP4" s="80" t="s">
        <v>57</v>
      </c>
      <c r="BQ4" s="80"/>
      <c r="BR4" s="80"/>
      <c r="BS4" s="80"/>
      <c r="BT4" s="80"/>
      <c r="BU4" s="80"/>
      <c r="BV4" s="80"/>
      <c r="BW4" s="80"/>
      <c r="BX4" s="80"/>
      <c r="BY4" s="80"/>
      <c r="BZ4" s="80"/>
      <c r="CA4" s="80" t="s">
        <v>58</v>
      </c>
      <c r="CB4" s="80"/>
      <c r="CC4" s="80"/>
      <c r="CD4" s="80"/>
      <c r="CE4" s="80"/>
      <c r="CF4" s="80"/>
      <c r="CG4" s="80"/>
      <c r="CH4" s="80"/>
      <c r="CI4" s="80"/>
      <c r="CJ4" s="80"/>
      <c r="CK4" s="80"/>
      <c r="CL4" s="80" t="s">
        <v>59</v>
      </c>
      <c r="CM4" s="80"/>
      <c r="CN4" s="80"/>
      <c r="CO4" s="80"/>
      <c r="CP4" s="80"/>
      <c r="CQ4" s="80"/>
      <c r="CR4" s="80"/>
      <c r="CS4" s="80"/>
      <c r="CT4" s="80"/>
      <c r="CU4" s="80"/>
      <c r="CV4" s="80"/>
      <c r="CW4" s="80" t="s">
        <v>60</v>
      </c>
      <c r="CX4" s="80"/>
      <c r="CY4" s="80"/>
      <c r="CZ4" s="80"/>
      <c r="DA4" s="80"/>
      <c r="DB4" s="80"/>
      <c r="DC4" s="80"/>
      <c r="DD4" s="80"/>
      <c r="DE4" s="80"/>
      <c r="DF4" s="80"/>
      <c r="DG4" s="80"/>
      <c r="DH4" s="80" t="s">
        <v>61</v>
      </c>
      <c r="DI4" s="80"/>
      <c r="DJ4" s="80"/>
      <c r="DK4" s="80"/>
      <c r="DL4" s="80"/>
      <c r="DM4" s="80"/>
      <c r="DN4" s="80"/>
      <c r="DO4" s="80"/>
      <c r="DP4" s="80"/>
      <c r="DQ4" s="80"/>
      <c r="DR4" s="80"/>
      <c r="DS4" s="80" t="s">
        <v>62</v>
      </c>
      <c r="DT4" s="80"/>
      <c r="DU4" s="80"/>
      <c r="DV4" s="80"/>
      <c r="DW4" s="80"/>
      <c r="DX4" s="80"/>
      <c r="DY4" s="80"/>
      <c r="DZ4" s="80"/>
      <c r="EA4" s="80"/>
      <c r="EB4" s="80"/>
      <c r="EC4" s="80"/>
      <c r="ED4" s="80" t="s">
        <v>63</v>
      </c>
      <c r="EE4" s="80"/>
      <c r="EF4" s="80"/>
      <c r="EG4" s="80"/>
      <c r="EH4" s="80"/>
      <c r="EI4" s="80"/>
      <c r="EJ4" s="80"/>
      <c r="EK4" s="80"/>
      <c r="EL4" s="80"/>
      <c r="EM4" s="80"/>
      <c r="EN4" s="8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294420</v>
      </c>
      <c r="D6" s="34">
        <f t="shared" si="3"/>
        <v>46</v>
      </c>
      <c r="E6" s="34">
        <f t="shared" si="3"/>
        <v>1</v>
      </c>
      <c r="F6" s="34">
        <f t="shared" si="3"/>
        <v>0</v>
      </c>
      <c r="G6" s="34">
        <f t="shared" si="3"/>
        <v>1</v>
      </c>
      <c r="H6" s="34" t="str">
        <f t="shared" si="3"/>
        <v>奈良県　大淀町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83.4</v>
      </c>
      <c r="P6" s="35">
        <f t="shared" si="3"/>
        <v>99.98</v>
      </c>
      <c r="Q6" s="35">
        <f t="shared" si="3"/>
        <v>2268</v>
      </c>
      <c r="R6" s="35">
        <f t="shared" si="3"/>
        <v>17720</v>
      </c>
      <c r="S6" s="35">
        <f t="shared" si="3"/>
        <v>38.1</v>
      </c>
      <c r="T6" s="35">
        <f t="shared" si="3"/>
        <v>465.09</v>
      </c>
      <c r="U6" s="35">
        <f t="shared" si="3"/>
        <v>17609</v>
      </c>
      <c r="V6" s="35">
        <f t="shared" si="3"/>
        <v>13</v>
      </c>
      <c r="W6" s="35">
        <f t="shared" si="3"/>
        <v>1354.54</v>
      </c>
      <c r="X6" s="36">
        <f>IF(X7="",NA(),X7)</f>
        <v>105.76</v>
      </c>
      <c r="Y6" s="36">
        <f t="shared" ref="Y6:AG6" si="4">IF(Y7="",NA(),Y7)</f>
        <v>106.79</v>
      </c>
      <c r="Z6" s="36">
        <f t="shared" si="4"/>
        <v>110.83</v>
      </c>
      <c r="AA6" s="36">
        <f t="shared" si="4"/>
        <v>108.21</v>
      </c>
      <c r="AB6" s="36">
        <f t="shared" si="4"/>
        <v>106.07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811.47</v>
      </c>
      <c r="AU6" s="36">
        <f t="shared" ref="AU6:BC6" si="6">IF(AU7="",NA(),AU7)</f>
        <v>945.92</v>
      </c>
      <c r="AV6" s="36">
        <f t="shared" si="6"/>
        <v>596.97</v>
      </c>
      <c r="AW6" s="36">
        <f t="shared" si="6"/>
        <v>746.18</v>
      </c>
      <c r="AX6" s="36">
        <f t="shared" si="6"/>
        <v>832.5</v>
      </c>
      <c r="AY6" s="36">
        <f t="shared" si="6"/>
        <v>381.53</v>
      </c>
      <c r="AZ6" s="36">
        <f t="shared" si="6"/>
        <v>391.54</v>
      </c>
      <c r="BA6" s="36">
        <f t="shared" si="6"/>
        <v>384.34</v>
      </c>
      <c r="BB6" s="36">
        <f t="shared" si="6"/>
        <v>359.47</v>
      </c>
      <c r="BC6" s="36">
        <f t="shared" si="6"/>
        <v>369.69</v>
      </c>
      <c r="BD6" s="35" t="str">
        <f>IF(BD7="","",IF(BD7="-","【-】","【"&amp;SUBSTITUTE(TEXT(BD7,"#,##0.00"),"-","△")&amp;"】"))</f>
        <v>【261.93】</v>
      </c>
      <c r="BE6" s="36">
        <f>IF(BE7="",NA(),BE7)</f>
        <v>415.2</v>
      </c>
      <c r="BF6" s="36">
        <f t="shared" ref="BF6:BN6" si="7">IF(BF7="",NA(),BF7)</f>
        <v>391.82</v>
      </c>
      <c r="BG6" s="36">
        <f t="shared" si="7"/>
        <v>360.5</v>
      </c>
      <c r="BH6" s="36">
        <f t="shared" si="7"/>
        <v>336.68</v>
      </c>
      <c r="BI6" s="36">
        <f t="shared" si="7"/>
        <v>379.75</v>
      </c>
      <c r="BJ6" s="36">
        <f t="shared" si="7"/>
        <v>393.27</v>
      </c>
      <c r="BK6" s="36">
        <f t="shared" si="7"/>
        <v>386.97</v>
      </c>
      <c r="BL6" s="36">
        <f t="shared" si="7"/>
        <v>380.58</v>
      </c>
      <c r="BM6" s="36">
        <f t="shared" si="7"/>
        <v>401.79</v>
      </c>
      <c r="BN6" s="36">
        <f t="shared" si="7"/>
        <v>402.99</v>
      </c>
      <c r="BO6" s="35" t="str">
        <f>IF(BO7="","",IF(BO7="-","【-】","【"&amp;SUBSTITUTE(TEXT(BO7,"#,##0.00"),"-","△")&amp;"】"))</f>
        <v>【270.46】</v>
      </c>
      <c r="BP6" s="36">
        <f>IF(BP7="",NA(),BP7)</f>
        <v>98.56</v>
      </c>
      <c r="BQ6" s="36">
        <f t="shared" ref="BQ6:BY6" si="8">IF(BQ7="",NA(),BQ7)</f>
        <v>101.54</v>
      </c>
      <c r="BR6" s="36">
        <f t="shared" si="8"/>
        <v>107.61</v>
      </c>
      <c r="BS6" s="36">
        <f t="shared" si="8"/>
        <v>106.63</v>
      </c>
      <c r="BT6" s="36">
        <f t="shared" si="8"/>
        <v>102.36</v>
      </c>
      <c r="BU6" s="36">
        <f t="shared" si="8"/>
        <v>100.47</v>
      </c>
      <c r="BV6" s="36">
        <f t="shared" si="8"/>
        <v>101.72</v>
      </c>
      <c r="BW6" s="36">
        <f t="shared" si="8"/>
        <v>102.38</v>
      </c>
      <c r="BX6" s="36">
        <f t="shared" si="8"/>
        <v>100.12</v>
      </c>
      <c r="BY6" s="36">
        <f t="shared" si="8"/>
        <v>98.66</v>
      </c>
      <c r="BZ6" s="35" t="str">
        <f>IF(BZ7="","",IF(BZ7="-","【-】","【"&amp;SUBSTITUTE(TEXT(BZ7,"#,##0.00"),"-","△")&amp;"】"))</f>
        <v>【103.91】</v>
      </c>
      <c r="CA6" s="36">
        <f>IF(CA7="",NA(),CA7)</f>
        <v>128.36000000000001</v>
      </c>
      <c r="CB6" s="36">
        <f t="shared" ref="CB6:CJ6" si="9">IF(CB7="",NA(),CB7)</f>
        <v>125.09</v>
      </c>
      <c r="CC6" s="36">
        <f t="shared" si="9"/>
        <v>115.56</v>
      </c>
      <c r="CD6" s="36">
        <f t="shared" si="9"/>
        <v>117.06</v>
      </c>
      <c r="CE6" s="36">
        <f t="shared" si="9"/>
        <v>121.83</v>
      </c>
      <c r="CF6" s="36">
        <f t="shared" si="9"/>
        <v>169.82</v>
      </c>
      <c r="CG6" s="36">
        <f t="shared" si="9"/>
        <v>168.2</v>
      </c>
      <c r="CH6" s="36">
        <f t="shared" si="9"/>
        <v>168.67</v>
      </c>
      <c r="CI6" s="36">
        <f t="shared" si="9"/>
        <v>174.97</v>
      </c>
      <c r="CJ6" s="36">
        <f t="shared" si="9"/>
        <v>178.59</v>
      </c>
      <c r="CK6" s="35" t="str">
        <f>IF(CK7="","",IF(CK7="-","【-】","【"&amp;SUBSTITUTE(TEXT(CK7,"#,##0.00"),"-","△")&amp;"】"))</f>
        <v>【167.11】</v>
      </c>
      <c r="CL6" s="36">
        <f>IF(CL7="",NA(),CL7)</f>
        <v>54.81</v>
      </c>
      <c r="CM6" s="36">
        <f t="shared" ref="CM6:CU6" si="10">IF(CM7="",NA(),CM7)</f>
        <v>77.150000000000006</v>
      </c>
      <c r="CN6" s="36">
        <f t="shared" si="10"/>
        <v>80.650000000000006</v>
      </c>
      <c r="CO6" s="36">
        <f t="shared" si="10"/>
        <v>82.89</v>
      </c>
      <c r="CP6" s="36">
        <f t="shared" si="10"/>
        <v>81.47</v>
      </c>
      <c r="CQ6" s="36">
        <f t="shared" si="10"/>
        <v>55.13</v>
      </c>
      <c r="CR6" s="36">
        <f t="shared" si="10"/>
        <v>54.77</v>
      </c>
      <c r="CS6" s="36">
        <f t="shared" si="10"/>
        <v>54.92</v>
      </c>
      <c r="CT6" s="36">
        <f t="shared" si="10"/>
        <v>55.63</v>
      </c>
      <c r="CU6" s="36">
        <f t="shared" si="10"/>
        <v>55.03</v>
      </c>
      <c r="CV6" s="35" t="str">
        <f>IF(CV7="","",IF(CV7="-","【-】","【"&amp;SUBSTITUTE(TEXT(CV7,"#,##0.00"),"-","△")&amp;"】"))</f>
        <v>【60.27】</v>
      </c>
      <c r="CW6" s="36">
        <f>IF(CW7="",NA(),CW7)</f>
        <v>84.75</v>
      </c>
      <c r="CX6" s="36">
        <f t="shared" ref="CX6:DF6" si="11">IF(CX7="",NA(),CX7)</f>
        <v>84.86</v>
      </c>
      <c r="CY6" s="36">
        <f t="shared" si="11"/>
        <v>86.48</v>
      </c>
      <c r="CZ6" s="36">
        <f t="shared" si="11"/>
        <v>85.66</v>
      </c>
      <c r="DA6" s="36">
        <f t="shared" si="11"/>
        <v>86.02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41.21</v>
      </c>
      <c r="DI6" s="36">
        <f t="shared" ref="DI6:DQ6" si="12">IF(DI7="",NA(),DI7)</f>
        <v>42.82</v>
      </c>
      <c r="DJ6" s="36">
        <f t="shared" si="12"/>
        <v>43.87</v>
      </c>
      <c r="DK6" s="36">
        <f t="shared" si="12"/>
        <v>45.44</v>
      </c>
      <c r="DL6" s="36">
        <f t="shared" si="12"/>
        <v>47.48</v>
      </c>
      <c r="DM6" s="36">
        <f t="shared" si="12"/>
        <v>46.66</v>
      </c>
      <c r="DN6" s="36">
        <f t="shared" si="12"/>
        <v>47.46</v>
      </c>
      <c r="DO6" s="36">
        <f t="shared" si="12"/>
        <v>48.49</v>
      </c>
      <c r="DP6" s="36">
        <f t="shared" si="12"/>
        <v>48.05</v>
      </c>
      <c r="DQ6" s="36">
        <f t="shared" si="12"/>
        <v>48.87</v>
      </c>
      <c r="DR6" s="35" t="str">
        <f>IF(DR7="","",IF(DR7="-","【-】","【"&amp;SUBSTITUTE(TEXT(DR7,"#,##0.00"),"-","△")&amp;"】"))</f>
        <v>【48.85】</v>
      </c>
      <c r="DS6" s="36">
        <f>IF(DS7="",NA(),DS7)</f>
        <v>6.06</v>
      </c>
      <c r="DT6" s="36">
        <f t="shared" ref="DT6:EB6" si="13">IF(DT7="",NA(),DT7)</f>
        <v>13.08</v>
      </c>
      <c r="DU6" s="36">
        <f t="shared" si="13"/>
        <v>13.5</v>
      </c>
      <c r="DV6" s="36">
        <f t="shared" si="13"/>
        <v>15.42</v>
      </c>
      <c r="DW6" s="36">
        <f t="shared" si="13"/>
        <v>27.89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v>
      </c>
      <c r="EE6" s="36">
        <f t="shared" ref="EE6:EM6" si="14">IF(EE7="",NA(),EE7)</f>
        <v>0.53</v>
      </c>
      <c r="EF6" s="36">
        <f t="shared" si="14"/>
        <v>0.44</v>
      </c>
      <c r="EG6" s="36">
        <f t="shared" si="14"/>
        <v>0.49</v>
      </c>
      <c r="EH6" s="36">
        <f t="shared" si="14"/>
        <v>0.1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294420</v>
      </c>
      <c r="D7" s="38">
        <v>46</v>
      </c>
      <c r="E7" s="38">
        <v>1</v>
      </c>
      <c r="F7" s="38">
        <v>0</v>
      </c>
      <c r="G7" s="38">
        <v>1</v>
      </c>
      <c r="H7" s="38" t="s">
        <v>92</v>
      </c>
      <c r="I7" s="38" t="s">
        <v>93</v>
      </c>
      <c r="J7" s="38" t="s">
        <v>94</v>
      </c>
      <c r="K7" s="38" t="s">
        <v>95</v>
      </c>
      <c r="L7" s="38" t="s">
        <v>96</v>
      </c>
      <c r="M7" s="38" t="s">
        <v>97</v>
      </c>
      <c r="N7" s="39" t="s">
        <v>98</v>
      </c>
      <c r="O7" s="39">
        <v>83.4</v>
      </c>
      <c r="P7" s="39">
        <v>99.98</v>
      </c>
      <c r="Q7" s="39">
        <v>2268</v>
      </c>
      <c r="R7" s="39">
        <v>17720</v>
      </c>
      <c r="S7" s="39">
        <v>38.1</v>
      </c>
      <c r="T7" s="39">
        <v>465.09</v>
      </c>
      <c r="U7" s="39">
        <v>17609</v>
      </c>
      <c r="V7" s="39">
        <v>13</v>
      </c>
      <c r="W7" s="39">
        <v>1354.54</v>
      </c>
      <c r="X7" s="39">
        <v>105.76</v>
      </c>
      <c r="Y7" s="39">
        <v>106.79</v>
      </c>
      <c r="Z7" s="39">
        <v>110.83</v>
      </c>
      <c r="AA7" s="39">
        <v>108.21</v>
      </c>
      <c r="AB7" s="39">
        <v>106.07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811.47</v>
      </c>
      <c r="AU7" s="39">
        <v>945.92</v>
      </c>
      <c r="AV7" s="39">
        <v>596.97</v>
      </c>
      <c r="AW7" s="39">
        <v>746.18</v>
      </c>
      <c r="AX7" s="39">
        <v>832.5</v>
      </c>
      <c r="AY7" s="39">
        <v>381.53</v>
      </c>
      <c r="AZ7" s="39">
        <v>391.54</v>
      </c>
      <c r="BA7" s="39">
        <v>384.34</v>
      </c>
      <c r="BB7" s="39">
        <v>359.47</v>
      </c>
      <c r="BC7" s="39">
        <v>369.69</v>
      </c>
      <c r="BD7" s="39">
        <v>261.93</v>
      </c>
      <c r="BE7" s="39">
        <v>415.2</v>
      </c>
      <c r="BF7" s="39">
        <v>391.82</v>
      </c>
      <c r="BG7" s="39">
        <v>360.5</v>
      </c>
      <c r="BH7" s="39">
        <v>336.68</v>
      </c>
      <c r="BI7" s="39">
        <v>379.75</v>
      </c>
      <c r="BJ7" s="39">
        <v>393.27</v>
      </c>
      <c r="BK7" s="39">
        <v>386.97</v>
      </c>
      <c r="BL7" s="39">
        <v>380.58</v>
      </c>
      <c r="BM7" s="39">
        <v>401.79</v>
      </c>
      <c r="BN7" s="39">
        <v>402.99</v>
      </c>
      <c r="BO7" s="39">
        <v>270.45999999999998</v>
      </c>
      <c r="BP7" s="39">
        <v>98.56</v>
      </c>
      <c r="BQ7" s="39">
        <v>101.54</v>
      </c>
      <c r="BR7" s="39">
        <v>107.61</v>
      </c>
      <c r="BS7" s="39">
        <v>106.63</v>
      </c>
      <c r="BT7" s="39">
        <v>102.36</v>
      </c>
      <c r="BU7" s="39">
        <v>100.47</v>
      </c>
      <c r="BV7" s="39">
        <v>101.72</v>
      </c>
      <c r="BW7" s="39">
        <v>102.38</v>
      </c>
      <c r="BX7" s="39">
        <v>100.12</v>
      </c>
      <c r="BY7" s="39">
        <v>98.66</v>
      </c>
      <c r="BZ7" s="39">
        <v>103.91</v>
      </c>
      <c r="CA7" s="39">
        <v>128.36000000000001</v>
      </c>
      <c r="CB7" s="39">
        <v>125.09</v>
      </c>
      <c r="CC7" s="39">
        <v>115.56</v>
      </c>
      <c r="CD7" s="39">
        <v>117.06</v>
      </c>
      <c r="CE7" s="39">
        <v>121.83</v>
      </c>
      <c r="CF7" s="39">
        <v>169.82</v>
      </c>
      <c r="CG7" s="39">
        <v>168.2</v>
      </c>
      <c r="CH7" s="39">
        <v>168.67</v>
      </c>
      <c r="CI7" s="39">
        <v>174.97</v>
      </c>
      <c r="CJ7" s="39">
        <v>178.59</v>
      </c>
      <c r="CK7" s="39">
        <v>167.11</v>
      </c>
      <c r="CL7" s="39">
        <v>54.81</v>
      </c>
      <c r="CM7" s="39">
        <v>77.150000000000006</v>
      </c>
      <c r="CN7" s="39">
        <v>80.650000000000006</v>
      </c>
      <c r="CO7" s="39">
        <v>82.89</v>
      </c>
      <c r="CP7" s="39">
        <v>81.47</v>
      </c>
      <c r="CQ7" s="39">
        <v>55.13</v>
      </c>
      <c r="CR7" s="39">
        <v>54.77</v>
      </c>
      <c r="CS7" s="39">
        <v>54.92</v>
      </c>
      <c r="CT7" s="39">
        <v>55.63</v>
      </c>
      <c r="CU7" s="39">
        <v>55.03</v>
      </c>
      <c r="CV7" s="39">
        <v>60.27</v>
      </c>
      <c r="CW7" s="39">
        <v>84.75</v>
      </c>
      <c r="CX7" s="39">
        <v>84.86</v>
      </c>
      <c r="CY7" s="39">
        <v>86.48</v>
      </c>
      <c r="CZ7" s="39">
        <v>85.66</v>
      </c>
      <c r="DA7" s="39">
        <v>86.02</v>
      </c>
      <c r="DB7" s="39">
        <v>83</v>
      </c>
      <c r="DC7" s="39">
        <v>82.89</v>
      </c>
      <c r="DD7" s="39">
        <v>82.66</v>
      </c>
      <c r="DE7" s="39">
        <v>82.04</v>
      </c>
      <c r="DF7" s="39">
        <v>81.900000000000006</v>
      </c>
      <c r="DG7" s="39">
        <v>89.92</v>
      </c>
      <c r="DH7" s="39">
        <v>41.21</v>
      </c>
      <c r="DI7" s="39">
        <v>42.82</v>
      </c>
      <c r="DJ7" s="39">
        <v>43.87</v>
      </c>
      <c r="DK7" s="39">
        <v>45.44</v>
      </c>
      <c r="DL7" s="39">
        <v>47.48</v>
      </c>
      <c r="DM7" s="39">
        <v>46.66</v>
      </c>
      <c r="DN7" s="39">
        <v>47.46</v>
      </c>
      <c r="DO7" s="39">
        <v>48.49</v>
      </c>
      <c r="DP7" s="39">
        <v>48.05</v>
      </c>
      <c r="DQ7" s="39">
        <v>48.87</v>
      </c>
      <c r="DR7" s="39">
        <v>48.85</v>
      </c>
      <c r="DS7" s="39">
        <v>6.06</v>
      </c>
      <c r="DT7" s="39">
        <v>13.08</v>
      </c>
      <c r="DU7" s="39">
        <v>13.5</v>
      </c>
      <c r="DV7" s="39">
        <v>15.42</v>
      </c>
      <c r="DW7" s="39">
        <v>27.89</v>
      </c>
      <c r="DX7" s="39">
        <v>9.85</v>
      </c>
      <c r="DY7" s="39">
        <v>9.7100000000000009</v>
      </c>
      <c r="DZ7" s="39">
        <v>12.79</v>
      </c>
      <c r="EA7" s="39">
        <v>13.39</v>
      </c>
      <c r="EB7" s="39">
        <v>14.85</v>
      </c>
      <c r="EC7" s="39">
        <v>17.8</v>
      </c>
      <c r="ED7" s="39">
        <v>0.6</v>
      </c>
      <c r="EE7" s="39">
        <v>0.53</v>
      </c>
      <c r="EF7" s="39">
        <v>0.44</v>
      </c>
      <c r="EG7" s="39">
        <v>0.49</v>
      </c>
      <c r="EH7" s="39">
        <v>0.1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OY031158</cp:lastModifiedBy>
  <cp:lastPrinted>2020-02-03T00:48:36Z</cp:lastPrinted>
  <dcterms:created xsi:type="dcterms:W3CDTF">2019-12-05T04:23:11Z</dcterms:created>
  <dcterms:modified xsi:type="dcterms:W3CDTF">2020-02-03T00:49:26Z</dcterms:modified>
  <cp:category/>
</cp:coreProperties>
</file>